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730" windowHeight="11760"/>
  </bookViews>
  <sheets>
    <sheet name="Volume Calculator" sheetId="2" r:id="rId1"/>
    <sheet name="Medication Dose" sheetId="3" r:id="rId2"/>
  </sheets>
  <calcPr calcId="145621"/>
</workbook>
</file>

<file path=xl/calcChain.xml><?xml version="1.0" encoding="utf-8"?>
<calcChain xmlns="http://schemas.openxmlformats.org/spreadsheetml/2006/main">
  <c r="M19" i="3" l="1"/>
  <c r="B15" i="3"/>
  <c r="B13" i="3"/>
  <c r="B17" i="3" l="1"/>
  <c r="B21" i="3" s="1"/>
  <c r="H14" i="2"/>
  <c r="H24" i="2"/>
  <c r="C31" i="2"/>
  <c r="C23" i="2"/>
  <c r="C16" i="2"/>
  <c r="B19" i="3" l="1"/>
</calcChain>
</file>

<file path=xl/sharedStrings.xml><?xml version="1.0" encoding="utf-8"?>
<sst xmlns="http://schemas.openxmlformats.org/spreadsheetml/2006/main" count="76" uniqueCount="47">
  <si>
    <t>Circular Tank</t>
  </si>
  <si>
    <t>ppm</t>
  </si>
  <si>
    <t>Drug Dose Rate</t>
  </si>
  <si>
    <t>Water Volume</t>
  </si>
  <si>
    <t>Litres</t>
  </si>
  <si>
    <t>Drug Amount</t>
  </si>
  <si>
    <t>mg</t>
  </si>
  <si>
    <t>grams</t>
  </si>
  <si>
    <t>Water Volume (litres)</t>
  </si>
  <si>
    <t>Drug Dose Rate (ppm)</t>
  </si>
  <si>
    <t xml:space="preserve"> = mg/L</t>
  </si>
  <si>
    <t>Length</t>
  </si>
  <si>
    <t>Width</t>
  </si>
  <si>
    <t>Depth</t>
  </si>
  <si>
    <t>Rectangular or Square Tank</t>
  </si>
  <si>
    <t>cm</t>
  </si>
  <si>
    <t xml:space="preserve">VOLUME = </t>
  </si>
  <si>
    <t>Donut Shaped Tank</t>
  </si>
  <si>
    <t>litres</t>
  </si>
  <si>
    <t>Diameter</t>
  </si>
  <si>
    <t>Outer Diameter</t>
  </si>
  <si>
    <t>kilograms</t>
  </si>
  <si>
    <t>Inner Diameter</t>
  </si>
  <si>
    <t>Dome Tank</t>
  </si>
  <si>
    <t>(Half sphere)</t>
  </si>
  <si>
    <t>Triangular Tank</t>
  </si>
  <si>
    <t>Base</t>
  </si>
  <si>
    <t>Height</t>
  </si>
  <si>
    <t>The Aquarium Vet</t>
  </si>
  <si>
    <t>Drug Dosage Calculator</t>
  </si>
  <si>
    <t>www.theaquariumvet.com</t>
  </si>
  <si>
    <r>
      <t>Home of the e-quarist course</t>
    </r>
    <r>
      <rPr>
        <b/>
        <vertAlign val="subscript"/>
        <sz val="10"/>
        <color theme="1"/>
        <rFont val="Times New Roman"/>
        <family val="1"/>
      </rPr>
      <t>TM</t>
    </r>
  </si>
  <si>
    <t>Tank Volume Calculator</t>
  </si>
  <si>
    <t>Instructions</t>
  </si>
  <si>
    <t>1. Select tank shape from the options below</t>
  </si>
  <si>
    <t>2. Measure the required dimensions in centimetres (for circular tanks measure the diameter)</t>
  </si>
  <si>
    <t xml:space="preserve">4. The result will be shown in the volume box (extra 20% has been added to cover pipes, filters, sumps etc.) </t>
  </si>
  <si>
    <t>3. Insert the figures into the calculator (into the yellow boxes for the selected tank shape)</t>
  </si>
  <si>
    <r>
      <t>Home of the e-quarist course</t>
    </r>
    <r>
      <rPr>
        <b/>
        <vertAlign val="subscript"/>
        <sz val="12"/>
        <color theme="1"/>
        <rFont val="Times New Roman"/>
        <family val="1"/>
      </rPr>
      <t>TM</t>
    </r>
  </si>
  <si>
    <t>1. Insert the medication dose into the first box. NB One ppm = 1 mg/ml</t>
  </si>
  <si>
    <t>3. See the boxes below for the amount of medication to add to the tank</t>
  </si>
  <si>
    <t>Y (litres)</t>
  </si>
  <si>
    <t>X (ml)</t>
  </si>
  <si>
    <t>Amount required (ml)</t>
  </si>
  <si>
    <t>Medication Calculator</t>
  </si>
  <si>
    <t>Example  : X ml  per Y  litres of water</t>
  </si>
  <si>
    <t>2. Insert the water volume - see Sheet 1 for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</si>
</sst>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vertAlign val="subscript"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 applyProtection="1">
      <protection locked="0"/>
    </xf>
    <xf numFmtId="164" fontId="4" fillId="0" borderId="0" xfId="0" applyNumberFormat="1" applyFont="1"/>
    <xf numFmtId="0" fontId="0" fillId="0" borderId="0" xfId="0" applyAlignment="1"/>
    <xf numFmtId="0" fontId="8" fillId="0" borderId="0" xfId="1"/>
    <xf numFmtId="0" fontId="10" fillId="0" borderId="0" xfId="0" applyFont="1"/>
    <xf numFmtId="0" fontId="0" fillId="0" borderId="0" xfId="0" applyBorder="1"/>
    <xf numFmtId="0" fontId="13" fillId="0" borderId="0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Protection="1"/>
    <xf numFmtId="0" fontId="0" fillId="0" borderId="0" xfId="0" applyBorder="1" applyProtection="1"/>
    <xf numFmtId="0" fontId="6" fillId="0" borderId="0" xfId="0" applyFont="1" applyProtection="1"/>
    <xf numFmtId="0" fontId="2" fillId="0" borderId="0" xfId="0" applyFont="1" applyBorder="1" applyAlignment="1" applyProtection="1"/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3" fillId="0" borderId="0" xfId="0" applyFont="1" applyAlignment="1" applyProtection="1"/>
    <xf numFmtId="0" fontId="10" fillId="0" borderId="0" xfId="0" applyFont="1" applyAlignment="1" applyProtection="1"/>
    <xf numFmtId="0" fontId="4" fillId="0" borderId="0" xfId="0" applyFont="1" applyProtection="1"/>
    <xf numFmtId="0" fontId="0" fillId="0" borderId="3" xfId="0" applyBorder="1" applyProtection="1"/>
    <xf numFmtId="0" fontId="4" fillId="0" borderId="0" xfId="0" applyFont="1" applyAlignment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0" xfId="0" applyFont="1" applyBorder="1" applyAlignment="1" applyProtection="1"/>
    <xf numFmtId="0" fontId="4" fillId="0" borderId="4" xfId="0" applyFont="1" applyBorder="1" applyProtection="1"/>
    <xf numFmtId="0" fontId="4" fillId="0" borderId="0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4" fillId="2" borderId="0" xfId="0" applyFont="1" applyFill="1" applyBorder="1" applyProtection="1">
      <protection locked="0"/>
    </xf>
    <xf numFmtId="0" fontId="11" fillId="0" borderId="0" xfId="0" applyFont="1" applyAlignment="1"/>
    <xf numFmtId="0" fontId="0" fillId="0" borderId="0" xfId="0" applyAlignment="1"/>
    <xf numFmtId="0" fontId="11" fillId="0" borderId="0" xfId="0" applyFont="1" applyFill="1" applyBorder="1" applyAlignment="1"/>
    <xf numFmtId="0" fontId="5" fillId="0" borderId="0" xfId="0" applyFont="1" applyAlignment="1"/>
    <xf numFmtId="0" fontId="8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 applyProtection="1"/>
    <xf numFmtId="0" fontId="0" fillId="0" borderId="2" xfId="0" applyBorder="1" applyAlignment="1" applyProtection="1"/>
    <xf numFmtId="0" fontId="2" fillId="0" borderId="4" xfId="0" applyFont="1" applyBorder="1" applyAlignment="1" applyProtection="1"/>
    <xf numFmtId="0" fontId="13" fillId="0" borderId="0" xfId="0" applyFont="1" applyBorder="1" applyAlignment="1" applyProtection="1"/>
    <xf numFmtId="0" fontId="0" fillId="0" borderId="5" xfId="0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/>
    <xf numFmtId="0" fontId="7" fillId="0" borderId="0" xfId="0" applyFont="1" applyAlignment="1" applyProtection="1">
      <alignment vertical="center"/>
    </xf>
    <xf numFmtId="0" fontId="0" fillId="0" borderId="0" xfId="0" applyAlignment="1" applyProtection="1"/>
    <xf numFmtId="0" fontId="8" fillId="0" borderId="0" xfId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/>
    <xf numFmtId="0" fontId="10" fillId="0" borderId="0" xfId="0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1258437</xdr:colOff>
      <xdr:row>0</xdr:row>
      <xdr:rowOff>9525</xdr:rowOff>
    </xdr:from>
    <xdr:to>
      <xdr:col>4</xdr:col>
      <xdr:colOff>255874</xdr:colOff>
      <xdr:row>0</xdr:row>
      <xdr:rowOff>571501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092" b="35735"/>
        <a:stretch/>
      </xdr:blipFill>
      <xdr:spPr bwMode="auto">
        <a:xfrm>
          <a:off x="2334762" y="9525"/>
          <a:ext cx="2131162" cy="561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1134612</xdr:colOff>
      <xdr:row>0</xdr:row>
      <xdr:rowOff>57150</xdr:rowOff>
    </xdr:from>
    <xdr:to>
      <xdr:col>3</xdr:col>
      <xdr:colOff>598774</xdr:colOff>
      <xdr:row>0</xdr:row>
      <xdr:rowOff>647701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42" b="32258"/>
        <a:stretch/>
      </xdr:blipFill>
      <xdr:spPr bwMode="auto">
        <a:xfrm>
          <a:off x="2887212" y="57150"/>
          <a:ext cx="2131162" cy="590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aquariumvet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heaquariumv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C12" sqref="C12"/>
    </sheetView>
  </sheetViews>
  <sheetFormatPr defaultRowHeight="15" x14ac:dyDescent="0.25"/>
  <cols>
    <col min="1" max="1" width="16.140625" customWidth="1"/>
    <col min="2" max="2" width="19.140625" customWidth="1"/>
    <col min="3" max="3" width="18.7109375" customWidth="1"/>
    <col min="5" max="5" width="5.140625" customWidth="1"/>
    <col min="6" max="6" width="15.28515625" customWidth="1"/>
    <col min="7" max="7" width="16.140625" customWidth="1"/>
    <col min="8" max="8" width="10.85546875" customWidth="1"/>
    <col min="11" max="11" width="11.7109375" customWidth="1"/>
  </cols>
  <sheetData>
    <row r="1" spans="1:12" ht="48.75" customHeight="1" x14ac:dyDescent="0.25">
      <c r="A1" s="45" t="s">
        <v>28</v>
      </c>
      <c r="B1" s="46"/>
      <c r="C1" s="39"/>
      <c r="D1" s="39"/>
      <c r="E1" s="39"/>
      <c r="F1" s="42" t="s">
        <v>30</v>
      </c>
      <c r="G1" s="43"/>
      <c r="H1" s="44" t="s">
        <v>31</v>
      </c>
      <c r="I1" s="39"/>
      <c r="J1" s="39"/>
      <c r="K1" s="39"/>
    </row>
    <row r="2" spans="1:12" ht="30.75" customHeight="1" x14ac:dyDescent="0.3">
      <c r="A2" s="4" t="s">
        <v>32</v>
      </c>
      <c r="B2" s="1"/>
      <c r="C2" s="1"/>
      <c r="D2" s="1"/>
      <c r="E2" s="1"/>
      <c r="F2" s="1"/>
      <c r="G2" s="1"/>
      <c r="L2" s="8"/>
    </row>
    <row r="3" spans="1:12" ht="15" customHeight="1" x14ac:dyDescent="0.25"/>
    <row r="4" spans="1:12" ht="21" x14ac:dyDescent="0.35">
      <c r="A4" s="9" t="s">
        <v>33</v>
      </c>
      <c r="B4" s="38" t="s">
        <v>34</v>
      </c>
      <c r="C4" s="38"/>
      <c r="D4" s="38"/>
      <c r="E4" s="38"/>
      <c r="F4" s="38"/>
      <c r="G4" s="38"/>
      <c r="H4" s="38"/>
    </row>
    <row r="5" spans="1:12" ht="18.75" x14ac:dyDescent="0.3">
      <c r="B5" s="38" t="s">
        <v>35</v>
      </c>
      <c r="C5" s="38"/>
      <c r="D5" s="38"/>
      <c r="E5" s="38"/>
      <c r="F5" s="38"/>
      <c r="G5" s="38"/>
      <c r="H5" s="38"/>
      <c r="I5" s="39"/>
      <c r="J5" s="39"/>
    </row>
    <row r="6" spans="1:12" ht="18.75" x14ac:dyDescent="0.3">
      <c r="B6" s="38" t="s">
        <v>37</v>
      </c>
      <c r="C6" s="38"/>
      <c r="D6" s="38"/>
      <c r="E6" s="38"/>
      <c r="F6" s="38"/>
      <c r="G6" s="38"/>
      <c r="H6" s="38"/>
      <c r="I6" s="39"/>
      <c r="J6" s="39"/>
    </row>
    <row r="7" spans="1:12" ht="18.75" x14ac:dyDescent="0.3">
      <c r="B7" s="40" t="s">
        <v>36</v>
      </c>
      <c r="C7" s="40"/>
      <c r="D7" s="40"/>
      <c r="E7" s="40"/>
      <c r="F7" s="40"/>
      <c r="G7" s="40"/>
      <c r="H7" s="40"/>
      <c r="I7" s="39"/>
      <c r="J7" s="39"/>
      <c r="K7" s="39"/>
    </row>
    <row r="10" spans="1:12" ht="20.25" x14ac:dyDescent="0.3">
      <c r="A10" s="3" t="s">
        <v>14</v>
      </c>
      <c r="B10" s="1"/>
      <c r="C10" s="1"/>
      <c r="D10" s="1"/>
      <c r="E10" s="1"/>
      <c r="F10" s="3" t="s">
        <v>23</v>
      </c>
      <c r="G10" s="1"/>
      <c r="H10" s="1"/>
      <c r="I10" s="1"/>
    </row>
    <row r="11" spans="1:12" ht="18.75" x14ac:dyDescent="0.3">
      <c r="A11" s="1"/>
      <c r="B11" s="1"/>
      <c r="C11" s="1"/>
      <c r="D11" s="1"/>
      <c r="E11" s="1"/>
      <c r="F11" s="1" t="s">
        <v>24</v>
      </c>
      <c r="G11" s="1"/>
      <c r="H11" s="1"/>
      <c r="I11" s="1"/>
    </row>
    <row r="12" spans="1:12" ht="18.75" x14ac:dyDescent="0.3">
      <c r="A12" s="1"/>
      <c r="B12" s="1" t="s">
        <v>11</v>
      </c>
      <c r="C12" s="5">
        <v>60</v>
      </c>
      <c r="D12" s="1" t="s">
        <v>15</v>
      </c>
      <c r="E12" s="1"/>
      <c r="F12" s="1"/>
      <c r="G12" s="1" t="s">
        <v>19</v>
      </c>
      <c r="H12" s="5">
        <v>0</v>
      </c>
      <c r="I12" s="1" t="s">
        <v>15</v>
      </c>
    </row>
    <row r="13" spans="1:12" ht="18.75" x14ac:dyDescent="0.3">
      <c r="A13" s="1"/>
      <c r="B13" s="1" t="s">
        <v>12</v>
      </c>
      <c r="C13" s="5">
        <v>90</v>
      </c>
      <c r="D13" s="1" t="s">
        <v>15</v>
      </c>
      <c r="E13" s="1"/>
      <c r="F13" s="1"/>
      <c r="G13" s="1"/>
      <c r="H13" s="1"/>
      <c r="I13" s="1"/>
    </row>
    <row r="14" spans="1:12" ht="18.75" x14ac:dyDescent="0.3">
      <c r="A14" s="1"/>
      <c r="B14" s="1" t="s">
        <v>13</v>
      </c>
      <c r="C14" s="5">
        <v>30</v>
      </c>
      <c r="D14" s="1" t="s">
        <v>15</v>
      </c>
      <c r="E14" s="1"/>
      <c r="F14" s="2"/>
      <c r="G14" s="2" t="s">
        <v>16</v>
      </c>
      <c r="H14" s="6">
        <f>(2/3*3.14*(H12/2)*(H12/2)*(H12/2)/1000)*1.2</f>
        <v>0</v>
      </c>
      <c r="I14" s="1" t="s">
        <v>18</v>
      </c>
    </row>
    <row r="15" spans="1:12" ht="18.75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2" ht="18.75" x14ac:dyDescent="0.3">
      <c r="A16" s="2"/>
      <c r="B16" s="2" t="s">
        <v>16</v>
      </c>
      <c r="C16" s="1">
        <f>(C12*C13*C14/1000)*1.2</f>
        <v>194.4</v>
      </c>
      <c r="D16" s="1" t="s">
        <v>18</v>
      </c>
      <c r="E16" s="1"/>
    </row>
    <row r="17" spans="1:9" ht="36" customHeight="1" x14ac:dyDescent="0.3">
      <c r="A17" s="1"/>
      <c r="B17" s="1"/>
      <c r="C17" s="1"/>
      <c r="D17" s="1"/>
      <c r="E17" s="1"/>
    </row>
    <row r="18" spans="1:9" ht="20.25" x14ac:dyDescent="0.3">
      <c r="A18" s="3" t="s">
        <v>0</v>
      </c>
      <c r="B18" s="1"/>
      <c r="C18" s="1"/>
      <c r="D18" s="1"/>
      <c r="E18" s="1"/>
      <c r="F18" s="41" t="s">
        <v>25</v>
      </c>
      <c r="G18" s="39"/>
    </row>
    <row r="19" spans="1:9" ht="18.75" x14ac:dyDescent="0.3">
      <c r="A19" s="1"/>
      <c r="B19" s="1"/>
      <c r="C19" s="1"/>
      <c r="D19" s="1"/>
      <c r="E19" s="1"/>
      <c r="H19" s="2"/>
    </row>
    <row r="20" spans="1:9" ht="18.75" x14ac:dyDescent="0.3">
      <c r="A20" s="1"/>
      <c r="B20" s="1" t="s">
        <v>19</v>
      </c>
      <c r="C20" s="5">
        <v>0</v>
      </c>
      <c r="D20" s="1" t="s">
        <v>15</v>
      </c>
      <c r="E20" s="1"/>
      <c r="F20" s="1"/>
      <c r="G20" s="1" t="s">
        <v>26</v>
      </c>
      <c r="H20" s="5">
        <v>0</v>
      </c>
      <c r="I20" s="1" t="s">
        <v>15</v>
      </c>
    </row>
    <row r="21" spans="1:9" ht="18.75" x14ac:dyDescent="0.3">
      <c r="A21" s="1"/>
      <c r="B21" s="1" t="s">
        <v>13</v>
      </c>
      <c r="C21" s="5">
        <v>0</v>
      </c>
      <c r="D21" s="1" t="s">
        <v>15</v>
      </c>
      <c r="E21" s="1"/>
      <c r="F21" s="1"/>
      <c r="G21" s="1" t="s">
        <v>27</v>
      </c>
      <c r="H21" s="5">
        <v>0</v>
      </c>
      <c r="I21" s="1" t="s">
        <v>15</v>
      </c>
    </row>
    <row r="22" spans="1:9" ht="18.75" x14ac:dyDescent="0.3">
      <c r="A22" s="1"/>
      <c r="B22" s="1"/>
      <c r="C22" s="1"/>
      <c r="D22" s="1"/>
      <c r="E22" s="1"/>
      <c r="F22" s="1"/>
      <c r="G22" s="1" t="s">
        <v>13</v>
      </c>
      <c r="H22" s="5">
        <v>0</v>
      </c>
      <c r="I22" s="1" t="s">
        <v>15</v>
      </c>
    </row>
    <row r="23" spans="1:9" ht="18.75" x14ac:dyDescent="0.3">
      <c r="A23" s="2"/>
      <c r="B23" s="2" t="s">
        <v>16</v>
      </c>
      <c r="C23" s="1">
        <f>(3.14*((C20/2)*(C20/2))*C21/1000)*1.2</f>
        <v>0</v>
      </c>
      <c r="D23" s="1" t="s">
        <v>18</v>
      </c>
      <c r="E23" s="1"/>
      <c r="F23" s="1"/>
      <c r="G23" s="1"/>
      <c r="H23" s="1"/>
      <c r="I23" s="1"/>
    </row>
    <row r="24" spans="1:9" ht="32.25" customHeight="1" x14ac:dyDescent="0.3">
      <c r="A24" s="1"/>
      <c r="B24" s="1"/>
      <c r="C24" s="1"/>
      <c r="D24" s="1"/>
      <c r="E24" s="1"/>
      <c r="F24" s="1"/>
      <c r="G24" s="2" t="s">
        <v>16</v>
      </c>
      <c r="H24" s="1">
        <f>(1/2*(H20*H21)*H22/1000)*1.2</f>
        <v>0</v>
      </c>
      <c r="I24" s="1" t="s">
        <v>18</v>
      </c>
    </row>
    <row r="25" spans="1:9" ht="20.25" x14ac:dyDescent="0.3">
      <c r="A25" s="3" t="s">
        <v>17</v>
      </c>
      <c r="B25" s="1"/>
      <c r="C25" s="1"/>
      <c r="D25" s="1"/>
      <c r="E25" s="1"/>
      <c r="F25" s="1"/>
      <c r="G25" s="1"/>
      <c r="H25" s="1"/>
      <c r="I25" s="1"/>
    </row>
    <row r="26" spans="1:9" ht="18.75" x14ac:dyDescent="0.3">
      <c r="A26" s="1"/>
      <c r="B26" s="1"/>
      <c r="C26" s="1"/>
      <c r="D26" s="1"/>
      <c r="E26" s="1"/>
      <c r="F26" s="1"/>
      <c r="G26" s="1"/>
    </row>
    <row r="27" spans="1:9" ht="18.75" x14ac:dyDescent="0.3">
      <c r="A27" s="1"/>
      <c r="B27" s="1" t="s">
        <v>20</v>
      </c>
      <c r="C27" s="5">
        <v>0</v>
      </c>
      <c r="D27" s="1" t="s">
        <v>15</v>
      </c>
      <c r="E27" s="1"/>
      <c r="F27" s="1"/>
      <c r="G27" s="1"/>
    </row>
    <row r="28" spans="1:9" ht="18.75" x14ac:dyDescent="0.3">
      <c r="A28" s="1"/>
      <c r="B28" s="1" t="s">
        <v>22</v>
      </c>
      <c r="C28" s="5">
        <v>0</v>
      </c>
      <c r="D28" s="1" t="s">
        <v>15</v>
      </c>
      <c r="E28" s="1"/>
      <c r="F28" s="1"/>
      <c r="G28" s="1"/>
    </row>
    <row r="29" spans="1:9" ht="18.75" x14ac:dyDescent="0.3">
      <c r="A29" s="1"/>
      <c r="B29" s="1" t="s">
        <v>13</v>
      </c>
      <c r="C29" s="5">
        <v>0</v>
      </c>
      <c r="D29" s="1" t="s">
        <v>15</v>
      </c>
      <c r="E29" s="1"/>
      <c r="F29" s="1"/>
      <c r="G29" s="1"/>
    </row>
    <row r="30" spans="1:9" ht="18.75" x14ac:dyDescent="0.3">
      <c r="A30" s="1"/>
      <c r="B30" s="1"/>
      <c r="C30" s="1"/>
      <c r="D30" s="1"/>
      <c r="E30" s="1"/>
      <c r="F30" s="1"/>
      <c r="G30" s="1"/>
    </row>
    <row r="31" spans="1:9" ht="18.75" x14ac:dyDescent="0.3">
      <c r="A31" s="2"/>
      <c r="B31" s="2" t="s">
        <v>16</v>
      </c>
      <c r="C31" s="1">
        <f>(3.14*(((C27/2)*(C27/2))-((C28/2)*(C28/2)))*C29/1000)*1.2</f>
        <v>0</v>
      </c>
      <c r="D31" s="1" t="s">
        <v>18</v>
      </c>
      <c r="E31" s="1"/>
      <c r="F31" s="1"/>
      <c r="G31" s="1"/>
    </row>
    <row r="32" spans="1:9" ht="18.75" x14ac:dyDescent="0.3">
      <c r="A32" s="1"/>
      <c r="B32" s="1"/>
      <c r="C32" s="1"/>
      <c r="D32" s="1"/>
      <c r="E32" s="1"/>
      <c r="F32" s="1"/>
      <c r="G32" s="1"/>
    </row>
    <row r="33" spans="1:7" ht="18.75" x14ac:dyDescent="0.3">
      <c r="A33" s="1"/>
      <c r="B33" s="1"/>
      <c r="C33" s="1"/>
      <c r="D33" s="1"/>
      <c r="E33" s="1"/>
      <c r="F33" s="1"/>
      <c r="G33" s="1"/>
    </row>
    <row r="34" spans="1:7" ht="20.25" x14ac:dyDescent="0.3">
      <c r="A34" s="3"/>
      <c r="B34" s="1"/>
      <c r="C34" s="1"/>
      <c r="D34" s="1"/>
      <c r="E34" s="1"/>
      <c r="F34" s="1"/>
      <c r="G34" s="1"/>
    </row>
    <row r="35" spans="1:7" ht="18.75" x14ac:dyDescent="0.3">
      <c r="A35" s="1"/>
      <c r="B35" s="1"/>
      <c r="C35" s="1"/>
      <c r="D35" s="1"/>
      <c r="E35" s="1"/>
      <c r="F35" s="1"/>
      <c r="G35" s="1"/>
    </row>
    <row r="36" spans="1:7" ht="18.75" x14ac:dyDescent="0.3">
      <c r="A36" s="1"/>
      <c r="B36" s="1"/>
      <c r="C36" s="1"/>
      <c r="D36" s="1"/>
      <c r="E36" s="1"/>
      <c r="F36" s="1"/>
      <c r="G36" s="1"/>
    </row>
    <row r="37" spans="1:7" ht="18.75" x14ac:dyDescent="0.3">
      <c r="A37" s="1"/>
      <c r="B37" s="1"/>
      <c r="C37" s="1"/>
      <c r="D37" s="1"/>
      <c r="E37" s="1"/>
      <c r="F37" s="1"/>
      <c r="G37" s="1"/>
    </row>
    <row r="38" spans="1:7" ht="18.75" x14ac:dyDescent="0.3">
      <c r="A38" s="2"/>
      <c r="B38" s="2"/>
      <c r="C38" s="1"/>
      <c r="D38" s="1"/>
      <c r="E38" s="1"/>
      <c r="F38" s="1"/>
      <c r="G38" s="1"/>
    </row>
    <row r="39" spans="1:7" ht="18.75" x14ac:dyDescent="0.3">
      <c r="A39" s="1"/>
      <c r="B39" s="1"/>
      <c r="C39" s="1"/>
      <c r="D39" s="1"/>
      <c r="E39" s="1"/>
      <c r="F39" s="1"/>
      <c r="G39" s="1"/>
    </row>
    <row r="43" spans="1:7" ht="18.75" x14ac:dyDescent="0.3">
      <c r="C43" s="2"/>
    </row>
  </sheetData>
  <sheetProtection password="9D4D" sheet="1" objects="1" scenarios="1" selectLockedCells="1"/>
  <mergeCells count="8">
    <mergeCell ref="B6:J6"/>
    <mergeCell ref="B7:K7"/>
    <mergeCell ref="F18:G18"/>
    <mergeCell ref="F1:G1"/>
    <mergeCell ref="H1:K1"/>
    <mergeCell ref="A1:E1"/>
    <mergeCell ref="B4:H4"/>
    <mergeCell ref="B5:J5"/>
  </mergeCells>
  <hyperlinks>
    <hyperlink ref="F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M15" sqref="M15"/>
    </sheetView>
  </sheetViews>
  <sheetFormatPr defaultRowHeight="15" x14ac:dyDescent="0.25"/>
  <cols>
    <col min="1" max="1" width="26.28515625" customWidth="1"/>
    <col min="2" max="2" width="30.85546875" customWidth="1"/>
    <col min="9" max="9" width="7" customWidth="1"/>
    <col min="10" max="10" width="0.140625" hidden="1" customWidth="1"/>
    <col min="11" max="11" width="5.140625" customWidth="1"/>
    <col min="12" max="12" width="25.28515625" customWidth="1"/>
    <col min="13" max="13" width="13.5703125" customWidth="1"/>
  </cols>
  <sheetData>
    <row r="1" spans="1:16" ht="55.5" customHeight="1" x14ac:dyDescent="0.25">
      <c r="A1" s="54" t="s">
        <v>28</v>
      </c>
      <c r="B1" s="55"/>
      <c r="C1" s="55"/>
      <c r="D1" s="55"/>
      <c r="E1" s="55"/>
      <c r="F1" s="56" t="s">
        <v>30</v>
      </c>
      <c r="G1" s="57"/>
      <c r="H1" s="57"/>
      <c r="I1" s="57"/>
      <c r="J1" s="57"/>
      <c r="K1" s="16" t="s">
        <v>38</v>
      </c>
      <c r="L1" s="17"/>
      <c r="M1" s="17"/>
      <c r="N1" s="17"/>
    </row>
    <row r="2" spans="1:16" ht="33" customHeight="1" x14ac:dyDescent="0.3">
      <c r="A2" s="58" t="s">
        <v>29</v>
      </c>
      <c r="B2" s="55"/>
      <c r="C2" s="18"/>
      <c r="D2" s="18"/>
      <c r="E2" s="18"/>
      <c r="F2" s="18"/>
      <c r="G2" s="18"/>
      <c r="H2" s="18"/>
      <c r="I2" s="18"/>
      <c r="J2" s="18"/>
      <c r="K2" s="18"/>
      <c r="L2" s="52"/>
      <c r="M2" s="53"/>
      <c r="N2" s="19"/>
    </row>
    <row r="3" spans="1:16" ht="14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</row>
    <row r="4" spans="1:16" ht="23.25" customHeight="1" x14ac:dyDescent="0.35">
      <c r="A4" s="20" t="s">
        <v>33</v>
      </c>
      <c r="B4" s="58" t="s">
        <v>39</v>
      </c>
      <c r="C4" s="59"/>
      <c r="D4" s="59"/>
      <c r="E4" s="59"/>
      <c r="F4" s="59"/>
      <c r="G4" s="59"/>
      <c r="H4" s="59"/>
      <c r="I4" s="59"/>
      <c r="J4" s="59"/>
      <c r="K4" s="59"/>
      <c r="L4" s="21"/>
      <c r="M4" s="22"/>
      <c r="N4" s="23"/>
    </row>
    <row r="5" spans="1:16" ht="21" x14ac:dyDescent="0.35">
      <c r="A5" s="18"/>
      <c r="B5" s="58" t="s">
        <v>46</v>
      </c>
      <c r="C5" s="59"/>
      <c r="D5" s="59"/>
      <c r="E5" s="59"/>
      <c r="F5" s="59"/>
      <c r="G5" s="59"/>
      <c r="H5" s="59"/>
      <c r="I5" s="59"/>
      <c r="J5" s="59"/>
      <c r="K5" s="59"/>
      <c r="L5" s="19"/>
      <c r="M5" s="19"/>
      <c r="N5" s="19"/>
    </row>
    <row r="6" spans="1:16" ht="21" x14ac:dyDescent="0.35">
      <c r="A6" s="18"/>
      <c r="B6" s="58" t="s">
        <v>40</v>
      </c>
      <c r="C6" s="59"/>
      <c r="D6" s="59"/>
      <c r="E6" s="59"/>
      <c r="F6" s="59"/>
      <c r="G6" s="59"/>
      <c r="H6" s="59"/>
      <c r="I6" s="59"/>
      <c r="J6" s="59"/>
      <c r="K6" s="59"/>
      <c r="L6" s="19"/>
      <c r="M6" s="19"/>
      <c r="N6" s="19"/>
    </row>
    <row r="7" spans="1:16" ht="21" x14ac:dyDescent="0.35">
      <c r="A7" s="18"/>
      <c r="B7" s="24"/>
      <c r="C7" s="25"/>
      <c r="D7" s="25"/>
      <c r="E7" s="25"/>
      <c r="F7" s="25"/>
      <c r="G7" s="25"/>
      <c r="H7" s="25"/>
      <c r="I7" s="25"/>
      <c r="J7" s="25"/>
      <c r="K7" s="25"/>
      <c r="L7" s="19"/>
      <c r="M7" s="19"/>
      <c r="N7" s="19"/>
    </row>
    <row r="8" spans="1:16" ht="19.5" thickBot="1" x14ac:dyDescent="0.35">
      <c r="A8" s="26"/>
      <c r="B8" s="26"/>
      <c r="C8" s="26"/>
      <c r="D8" s="26"/>
      <c r="E8" s="26"/>
      <c r="F8" s="18"/>
      <c r="G8" s="18"/>
      <c r="H8" s="18"/>
      <c r="I8" s="18"/>
      <c r="J8" s="18"/>
      <c r="K8" s="18"/>
      <c r="L8" s="17"/>
      <c r="M8" s="17"/>
      <c r="N8" s="17"/>
    </row>
    <row r="9" spans="1:16" ht="21" thickTop="1" x14ac:dyDescent="0.3">
      <c r="A9" s="26" t="s">
        <v>9</v>
      </c>
      <c r="B9" s="5">
        <v>20</v>
      </c>
      <c r="C9" s="26"/>
      <c r="D9" s="26"/>
      <c r="E9" s="26"/>
      <c r="F9" s="18"/>
      <c r="G9" s="18"/>
      <c r="H9" s="18"/>
      <c r="I9" s="18"/>
      <c r="J9" s="18"/>
      <c r="K9" s="18"/>
      <c r="L9" s="47" t="s">
        <v>44</v>
      </c>
      <c r="M9" s="48"/>
      <c r="N9" s="27"/>
    </row>
    <row r="10" spans="1:16" ht="18.75" x14ac:dyDescent="0.3">
      <c r="A10" s="26" t="s">
        <v>8</v>
      </c>
      <c r="B10" s="5">
        <v>195</v>
      </c>
      <c r="C10" s="28"/>
      <c r="D10" s="26"/>
      <c r="E10" s="26"/>
      <c r="F10" s="26"/>
      <c r="G10" s="18"/>
      <c r="H10" s="18"/>
      <c r="I10" s="18"/>
      <c r="J10" s="18"/>
      <c r="K10" s="18"/>
      <c r="L10" s="29"/>
      <c r="M10" s="19"/>
      <c r="N10" s="30"/>
    </row>
    <row r="11" spans="1:16" ht="18.75" x14ac:dyDescent="0.3">
      <c r="A11" s="26"/>
      <c r="B11" s="26"/>
      <c r="C11" s="26"/>
      <c r="D11" s="26"/>
      <c r="E11" s="26"/>
      <c r="F11" s="18"/>
      <c r="G11" s="18"/>
      <c r="H11" s="18"/>
      <c r="I11" s="18"/>
      <c r="J11" s="18"/>
      <c r="K11" s="18"/>
      <c r="L11" s="49" t="s">
        <v>45</v>
      </c>
      <c r="M11" s="50"/>
      <c r="N11" s="51"/>
    </row>
    <row r="12" spans="1:16" ht="18.75" x14ac:dyDescent="0.3">
      <c r="A12" s="26"/>
      <c r="B12" s="26"/>
      <c r="C12" s="26"/>
      <c r="D12" s="26"/>
      <c r="E12" s="26"/>
      <c r="F12" s="18"/>
      <c r="G12" s="18"/>
      <c r="H12" s="18"/>
      <c r="I12" s="18"/>
      <c r="J12" s="18"/>
      <c r="K12" s="31"/>
      <c r="L12" s="29"/>
      <c r="M12" s="19"/>
      <c r="N12" s="30"/>
      <c r="O12" s="13"/>
      <c r="P12" s="13"/>
    </row>
    <row r="13" spans="1:16" ht="18.75" x14ac:dyDescent="0.3">
      <c r="A13" s="26" t="s">
        <v>2</v>
      </c>
      <c r="B13" s="26">
        <f>B9</f>
        <v>20</v>
      </c>
      <c r="C13" s="26" t="s">
        <v>1</v>
      </c>
      <c r="D13" s="26" t="s">
        <v>10</v>
      </c>
      <c r="E13" s="26"/>
      <c r="F13" s="18"/>
      <c r="G13" s="18"/>
      <c r="H13" s="18"/>
      <c r="I13" s="18"/>
      <c r="J13" s="18"/>
      <c r="K13" s="23"/>
      <c r="L13" s="29"/>
      <c r="M13" s="19"/>
      <c r="N13" s="30"/>
      <c r="O13" s="13"/>
      <c r="P13" s="13"/>
    </row>
    <row r="14" spans="1:16" ht="18.75" x14ac:dyDescent="0.3">
      <c r="A14" s="26"/>
      <c r="B14" s="26"/>
      <c r="C14" s="26"/>
      <c r="D14" s="26"/>
      <c r="E14" s="26"/>
      <c r="F14" s="18"/>
      <c r="G14" s="18"/>
      <c r="H14" s="18"/>
      <c r="I14" s="18"/>
      <c r="J14" s="18"/>
      <c r="K14" s="23"/>
      <c r="L14" s="29"/>
      <c r="M14" s="19"/>
      <c r="N14" s="30"/>
      <c r="O14" s="13"/>
      <c r="P14" s="13"/>
    </row>
    <row r="15" spans="1:16" ht="18.75" x14ac:dyDescent="0.3">
      <c r="A15" s="26" t="s">
        <v>3</v>
      </c>
      <c r="B15" s="26">
        <f>B10</f>
        <v>195</v>
      </c>
      <c r="C15" s="26" t="s">
        <v>4</v>
      </c>
      <c r="D15" s="26"/>
      <c r="E15" s="26"/>
      <c r="F15" s="18"/>
      <c r="G15" s="18"/>
      <c r="H15" s="18"/>
      <c r="I15" s="18"/>
      <c r="J15" s="18"/>
      <c r="K15" s="23"/>
      <c r="L15" s="32" t="s">
        <v>42</v>
      </c>
      <c r="M15" s="37">
        <v>0</v>
      </c>
      <c r="N15" s="30"/>
      <c r="O15" s="13"/>
      <c r="P15" s="13"/>
    </row>
    <row r="16" spans="1:16" ht="18.75" x14ac:dyDescent="0.3">
      <c r="A16" s="26"/>
      <c r="B16" s="26"/>
      <c r="C16" s="26"/>
      <c r="D16" s="26"/>
      <c r="E16" s="26"/>
      <c r="F16" s="18"/>
      <c r="G16" s="18"/>
      <c r="H16" s="18"/>
      <c r="I16" s="18"/>
      <c r="J16" s="18"/>
      <c r="K16" s="23"/>
      <c r="L16" s="32" t="s">
        <v>41</v>
      </c>
      <c r="M16" s="37">
        <v>0</v>
      </c>
      <c r="N16" s="30"/>
      <c r="O16" s="13"/>
      <c r="P16" s="13"/>
    </row>
    <row r="17" spans="1:16" ht="18.75" x14ac:dyDescent="0.3">
      <c r="A17" s="26" t="s">
        <v>5</v>
      </c>
      <c r="B17" s="26">
        <f>B13*B15</f>
        <v>3900</v>
      </c>
      <c r="C17" s="26" t="s">
        <v>6</v>
      </c>
      <c r="D17" s="26"/>
      <c r="E17" s="26"/>
      <c r="F17" s="18"/>
      <c r="G17" s="18"/>
      <c r="H17" s="18"/>
      <c r="I17" s="18"/>
      <c r="J17" s="18"/>
      <c r="K17" s="23"/>
      <c r="L17" s="32" t="s">
        <v>8</v>
      </c>
      <c r="M17" s="37">
        <v>0</v>
      </c>
      <c r="N17" s="30"/>
      <c r="O17" s="13"/>
      <c r="P17" s="13"/>
    </row>
    <row r="18" spans="1:16" ht="18.75" x14ac:dyDescent="0.3">
      <c r="A18" s="26"/>
      <c r="B18" s="26"/>
      <c r="C18" s="26"/>
      <c r="D18" s="26"/>
      <c r="E18" s="26"/>
      <c r="F18" s="18"/>
      <c r="G18" s="18"/>
      <c r="H18" s="18"/>
      <c r="I18" s="18"/>
      <c r="J18" s="18"/>
      <c r="K18" s="23"/>
      <c r="L18" s="32"/>
      <c r="M18" s="33"/>
      <c r="N18" s="30"/>
      <c r="O18" s="13"/>
      <c r="P18" s="13"/>
    </row>
    <row r="19" spans="1:16" ht="18.75" x14ac:dyDescent="0.3">
      <c r="A19" s="26" t="s">
        <v>5</v>
      </c>
      <c r="B19" s="26">
        <f>B17/1000</f>
        <v>3.9</v>
      </c>
      <c r="C19" s="26" t="s">
        <v>7</v>
      </c>
      <c r="D19" s="26"/>
      <c r="E19" s="26"/>
      <c r="F19" s="18"/>
      <c r="G19" s="18"/>
      <c r="H19" s="18"/>
      <c r="I19" s="18"/>
      <c r="J19" s="18"/>
      <c r="K19" s="23"/>
      <c r="L19" s="32" t="s">
        <v>43</v>
      </c>
      <c r="M19" s="33" t="e">
        <f>M15*M17/M16</f>
        <v>#DIV/0!</v>
      </c>
      <c r="N19" s="30"/>
      <c r="O19" s="13"/>
      <c r="P19" s="13"/>
    </row>
    <row r="20" spans="1:16" ht="19.5" thickBot="1" x14ac:dyDescent="0.35">
      <c r="A20" s="26"/>
      <c r="B20" s="26"/>
      <c r="C20" s="26"/>
      <c r="D20" s="26"/>
      <c r="E20" s="26"/>
      <c r="F20" s="18"/>
      <c r="G20" s="18"/>
      <c r="H20" s="18"/>
      <c r="I20" s="18"/>
      <c r="J20" s="18"/>
      <c r="K20" s="23"/>
      <c r="L20" s="34"/>
      <c r="M20" s="35"/>
      <c r="N20" s="36"/>
      <c r="O20" s="13"/>
      <c r="P20" s="13"/>
    </row>
    <row r="21" spans="1:16" ht="19.5" thickTop="1" x14ac:dyDescent="0.3">
      <c r="A21" s="26" t="s">
        <v>5</v>
      </c>
      <c r="B21" s="26">
        <f>B17/1000000</f>
        <v>3.8999999999999998E-3</v>
      </c>
      <c r="C21" s="26" t="s">
        <v>21</v>
      </c>
      <c r="D21" s="18"/>
      <c r="E21" s="18"/>
      <c r="F21" s="18"/>
      <c r="G21" s="18"/>
      <c r="H21" s="18"/>
      <c r="I21" s="18"/>
      <c r="J21" s="18"/>
      <c r="K21" s="23"/>
      <c r="L21" s="17"/>
      <c r="M21" s="17"/>
      <c r="N21" s="17"/>
      <c r="O21" s="13"/>
      <c r="P21" s="13"/>
    </row>
    <row r="22" spans="1:16" ht="18.75" x14ac:dyDescent="0.3">
      <c r="A22" s="26"/>
      <c r="B22" s="26"/>
      <c r="C22" s="26"/>
      <c r="D22" s="18"/>
      <c r="E22" s="18"/>
      <c r="F22" s="18"/>
      <c r="G22" s="18"/>
      <c r="H22" s="18"/>
      <c r="I22" s="18"/>
      <c r="J22" s="18"/>
      <c r="K22" s="23"/>
      <c r="L22" s="23"/>
      <c r="M22" s="23"/>
      <c r="N22" s="23"/>
      <c r="O22" s="13"/>
      <c r="P22" s="13"/>
    </row>
    <row r="23" spans="1:16" ht="15.7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23"/>
      <c r="L23" s="23"/>
      <c r="M23" s="23"/>
      <c r="N23" s="23"/>
      <c r="O23" s="13"/>
      <c r="P23" s="13"/>
    </row>
    <row r="24" spans="1:16" x14ac:dyDescent="0.25">
      <c r="K24" s="13"/>
      <c r="L24" s="13"/>
      <c r="M24" s="13"/>
      <c r="N24" s="13"/>
      <c r="O24" s="13"/>
      <c r="P24" s="13"/>
    </row>
    <row r="25" spans="1:16" x14ac:dyDescent="0.25">
      <c r="A25" s="7"/>
      <c r="B25" s="7"/>
      <c r="C25" s="7"/>
      <c r="D25" s="7"/>
      <c r="K25" s="13"/>
      <c r="L25" s="13"/>
      <c r="M25" s="13"/>
      <c r="N25" s="13"/>
      <c r="O25" s="13"/>
      <c r="P25" s="13"/>
    </row>
    <row r="26" spans="1:16" x14ac:dyDescent="0.25">
      <c r="A26" s="7"/>
      <c r="B26" s="7"/>
      <c r="C26" s="7"/>
      <c r="D26" s="7"/>
      <c r="K26" s="13"/>
      <c r="L26" s="13"/>
      <c r="M26" s="13"/>
      <c r="N26" s="13"/>
      <c r="O26" s="13"/>
      <c r="P26" s="13"/>
    </row>
    <row r="27" spans="1:16" x14ac:dyDescent="0.25">
      <c r="A27" s="13"/>
      <c r="B27" s="13"/>
      <c r="C27" s="13"/>
      <c r="D27" s="13"/>
      <c r="K27" s="13"/>
      <c r="L27" s="13"/>
      <c r="M27" s="13"/>
      <c r="N27" s="13"/>
      <c r="O27" s="13"/>
      <c r="P27" s="13"/>
    </row>
    <row r="28" spans="1:16" ht="20.25" x14ac:dyDescent="0.3">
      <c r="A28" s="15"/>
      <c r="B28" s="13"/>
      <c r="C28" s="13"/>
      <c r="D28" s="13"/>
      <c r="K28" s="13"/>
      <c r="L28" s="13"/>
      <c r="M28" s="13"/>
      <c r="N28" s="13"/>
      <c r="O28" s="13"/>
      <c r="P28" s="13"/>
    </row>
    <row r="29" spans="1:16" x14ac:dyDescent="0.25">
      <c r="A29" s="13"/>
      <c r="B29" s="13"/>
      <c r="C29" s="13"/>
      <c r="D29" s="13"/>
      <c r="K29" s="13"/>
      <c r="L29" s="13"/>
      <c r="M29" s="13"/>
      <c r="N29" s="13"/>
      <c r="O29" s="13"/>
      <c r="P29" s="13"/>
    </row>
    <row r="30" spans="1:16" ht="18.75" x14ac:dyDescent="0.3">
      <c r="A30" s="12"/>
      <c r="B30" s="11"/>
      <c r="C30" s="13"/>
      <c r="D30" s="10"/>
      <c r="K30" s="13"/>
      <c r="L30" s="13"/>
      <c r="M30" s="13"/>
      <c r="N30" s="13"/>
      <c r="O30" s="13"/>
      <c r="P30" s="13"/>
    </row>
    <row r="31" spans="1:16" x14ac:dyDescent="0.25">
      <c r="A31" s="13"/>
      <c r="B31" s="13"/>
      <c r="C31" s="13"/>
      <c r="D31" s="10"/>
      <c r="K31" s="13"/>
      <c r="L31" s="13"/>
      <c r="M31" s="13"/>
      <c r="N31" s="13"/>
      <c r="O31" s="13"/>
      <c r="P31" s="13"/>
    </row>
    <row r="32" spans="1:16" x14ac:dyDescent="0.25">
      <c r="A32" s="13"/>
      <c r="B32" s="13"/>
      <c r="C32" s="13"/>
      <c r="D32" s="10"/>
      <c r="K32" s="13"/>
      <c r="L32" s="13"/>
      <c r="M32" s="13"/>
      <c r="N32" s="13"/>
      <c r="O32" s="13"/>
      <c r="P32" s="13"/>
    </row>
    <row r="33" spans="1:4" x14ac:dyDescent="0.25">
      <c r="A33" s="13"/>
      <c r="B33" s="13"/>
      <c r="C33" s="13"/>
      <c r="D33" s="10"/>
    </row>
    <row r="34" spans="1:4" ht="18.75" x14ac:dyDescent="0.3">
      <c r="A34" s="14"/>
      <c r="B34" s="13"/>
      <c r="C34" s="13"/>
      <c r="D34" s="10"/>
    </row>
    <row r="35" spans="1:4" ht="18.75" x14ac:dyDescent="0.3">
      <c r="A35" s="14"/>
      <c r="B35" s="13"/>
      <c r="C35" s="13"/>
      <c r="D35" s="10"/>
    </row>
    <row r="36" spans="1:4" ht="18.75" x14ac:dyDescent="0.3">
      <c r="A36" s="14"/>
      <c r="B36" s="13"/>
      <c r="C36" s="13"/>
      <c r="D36" s="10"/>
    </row>
    <row r="37" spans="1:4" ht="18.75" x14ac:dyDescent="0.3">
      <c r="A37" s="14"/>
      <c r="B37" s="13"/>
      <c r="C37" s="13"/>
      <c r="D37" s="10"/>
    </row>
    <row r="38" spans="1:4" ht="18.75" x14ac:dyDescent="0.3">
      <c r="A38" s="14"/>
      <c r="B38" s="14"/>
      <c r="C38" s="13"/>
      <c r="D38" s="10"/>
    </row>
    <row r="39" spans="1:4" x14ac:dyDescent="0.25">
      <c r="A39" s="13"/>
      <c r="B39" s="13"/>
      <c r="C39" s="13"/>
      <c r="D39" s="10"/>
    </row>
    <row r="40" spans="1:4" x14ac:dyDescent="0.25">
      <c r="A40" s="13"/>
      <c r="B40" s="13"/>
      <c r="C40" s="13"/>
      <c r="D40" s="10"/>
    </row>
    <row r="41" spans="1:4" x14ac:dyDescent="0.25">
      <c r="A41" s="7"/>
      <c r="B41" s="7"/>
      <c r="C41" s="7"/>
    </row>
  </sheetData>
  <sheetProtection password="9D4D" sheet="1" objects="1" scenarios="1" selectLockedCells="1"/>
  <mergeCells count="9">
    <mergeCell ref="L9:M9"/>
    <mergeCell ref="L11:N11"/>
    <mergeCell ref="L2:M2"/>
    <mergeCell ref="A1:E1"/>
    <mergeCell ref="F1:J1"/>
    <mergeCell ref="A2:B2"/>
    <mergeCell ref="B4:K4"/>
    <mergeCell ref="B5:K5"/>
    <mergeCell ref="B6:K6"/>
  </mergeCells>
  <hyperlinks>
    <hyperlink ref="F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Volume Calculator</vt:lpstr>
      <vt:lpstr>Medication Dose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User</cp:lastModifiedBy>
  <dcterms:created xsi:type="dcterms:W3CDTF">2010-07-28T07:50:55Z</dcterms:created>
  <dcterms:modified xsi:type="dcterms:W3CDTF">2015-07-10T01:00:54Z</dcterms:modified>
</cp:coreProperties>
</file>